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de Calorias" sheetId="1" state="visible" r:id="rId1"/>
    <sheet xmlns:r="http://schemas.openxmlformats.org/officeDocument/2006/relationships" name="Como Usar &amp; Referênci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1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FFFFFF"/>
      <sz val="11"/>
    </font>
    <font>
      <name val="Calibri"/>
      <b val="1"/>
      <sz val="10"/>
    </font>
    <font>
      <name val="Calibri"/>
      <i val="1"/>
      <color rgb="00595959"/>
      <sz val="9"/>
    </font>
    <font>
      <name val="Calibri"/>
      <b val="1"/>
      <color rgb="002F5496"/>
      <sz val="10"/>
    </font>
    <font>
      <name val="Calibri"/>
      <b val="1"/>
      <color rgb="00000000"/>
      <sz val="10"/>
    </font>
    <font>
      <name val="Calibri"/>
      <b val="1"/>
      <color rgb="00C00000"/>
      <sz val="10"/>
    </font>
    <font>
      <name val="Calibri"/>
      <b val="1"/>
      <color rgb="00FFFFFF"/>
      <sz val="10"/>
    </font>
    <font>
      <name val="Calibri"/>
      <sz val="10"/>
    </font>
    <font>
      <name val="Calibri"/>
      <i val="1"/>
      <color rgb="00595959"/>
      <sz val="11"/>
    </font>
    <font>
      <name val="Calibri"/>
      <color rgb="007F7F7F"/>
      <sz val="9"/>
    </font>
    <font>
      <name val="Calibri"/>
      <b val="1"/>
      <color rgb="00FFFFFF"/>
      <sz val="12"/>
    </font>
    <font>
      <name val="Calibri"/>
      <i val="1"/>
      <sz val="10"/>
    </font>
    <font>
      <name val="Calibri"/>
      <b val="1"/>
      <color rgb="007B2D8B"/>
      <sz val="18"/>
    </font>
    <font>
      <name val="Calibri"/>
      <i val="1"/>
      <color rgb="004A4A4A"/>
      <sz val="11"/>
    </font>
    <font>
      <name val="Calibri"/>
      <b val="1"/>
      <color rgb="00333333"/>
      <sz val="11"/>
    </font>
    <font>
      <name val="Calibri"/>
      <b val="1"/>
      <color rgb="007B2D8B"/>
      <sz val="11"/>
    </font>
    <font>
      <name val="Calibri"/>
      <i val="1"/>
      <color rgb="007A7A7A"/>
      <sz val="9"/>
    </font>
    <font>
      <name val="Calibri"/>
      <b val="1"/>
      <color rgb="006A1F78"/>
      <sz val="11"/>
    </font>
    <font>
      <name val="Calibri"/>
      <color rgb="00333333"/>
      <sz val="10"/>
    </font>
    <font>
      <name val="Calibri"/>
      <b val="1"/>
      <color rgb="006A1F78"/>
      <sz val="10"/>
    </font>
    <font>
      <name val="Calibri"/>
      <b val="1"/>
      <color rgb="004A4A4A"/>
      <sz val="9"/>
    </font>
    <font>
      <name val="Calibri"/>
      <b val="1"/>
      <color rgb="00B00020"/>
      <sz val="10"/>
    </font>
    <font>
      <name val="Calibri"/>
      <b val="1"/>
      <color rgb="007B2D8B"/>
      <sz val="16"/>
    </font>
    <font>
      <name val="Calibri"/>
      <i val="1"/>
      <color rgb="004A4A4A"/>
      <sz val="10"/>
    </font>
    <font>
      <name val="Calibri"/>
      <i val="1"/>
      <color rgb="00999999"/>
      <sz val="9"/>
    </font>
    <font>
      <name val="Calibri"/>
      <b val="1"/>
      <color rgb="004A1656"/>
      <sz val="10"/>
    </font>
    <font>
      <name val="Calibri"/>
      <b val="1"/>
      <color rgb="004A4A4A"/>
      <sz val="10"/>
    </font>
    <font>
      <name val="Calibri"/>
      <b val="1"/>
      <color rgb="00FFFFFF"/>
      <sz val="9"/>
    </font>
  </fonts>
  <fills count="19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  <fill>
      <patternFill patternType="solid">
        <fgColor rgb="0070AD47"/>
        <bgColor rgb="0070AD47"/>
      </patternFill>
    </fill>
    <fill>
      <patternFill patternType="solid">
        <fgColor rgb="00E2EFDA"/>
        <bgColor rgb="00E2EFDA"/>
      </patternFill>
    </fill>
    <fill>
      <patternFill patternType="solid">
        <fgColor rgb="00305496"/>
        <bgColor rgb="00305496"/>
      </patternFill>
    </fill>
    <fill>
      <patternFill patternType="solid">
        <fgColor rgb="002F5496"/>
        <bgColor rgb="002F5496"/>
      </patternFill>
    </fill>
    <fill>
      <patternFill patternType="solid">
        <fgColor rgb="00F2F2F2"/>
        <bgColor rgb="00F2F2F2"/>
      </patternFill>
    </fill>
    <fill>
      <patternFill patternType="solid">
        <fgColor rgb="00FFF2CC"/>
        <bgColor rgb="00FFF2CC"/>
      </patternFill>
    </fill>
    <fill>
      <patternFill patternType="solid">
        <fgColor rgb="00FFFFFF"/>
      </patternFill>
    </fill>
    <fill>
      <patternFill patternType="solid">
        <fgColor rgb="007B2D8B"/>
      </patternFill>
    </fill>
    <fill>
      <patternFill patternType="solid">
        <fgColor rgb="00E91E8C"/>
      </patternFill>
    </fill>
    <fill>
      <patternFill patternType="solid">
        <fgColor rgb="00F3E5F7"/>
      </patternFill>
    </fill>
    <fill>
      <patternFill patternType="solid">
        <fgColor rgb="00FCE4F0"/>
      </patternFill>
    </fill>
    <fill>
      <patternFill patternType="solid">
        <fgColor rgb="00FBF3FD"/>
      </patternFill>
    </fill>
    <fill>
      <patternFill patternType="solid">
        <fgColor rgb="00E0C6E8"/>
      </patternFill>
    </fill>
    <fill>
      <patternFill patternType="solid">
        <fgColor rgb="00FFF8E1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/>
    <border>
      <left style="thin">
        <color rgb="00E0C6E8"/>
      </left>
      <right style="thin">
        <color rgb="00E0C6E8"/>
      </right>
      <top style="thin">
        <color rgb="00E0C6E8"/>
      </top>
      <bottom style="thin">
        <color rgb="00E0C6E8"/>
      </bottom>
    </border>
  </borders>
  <cellStyleXfs count="1">
    <xf numFmtId="0" fontId="0" fillId="0" borderId="0"/>
  </cellStyleXfs>
  <cellXfs count="9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4" fillId="3" borderId="1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5" fillId="0" borderId="0" pivotButton="0" quotePrefix="0" xfId="0"/>
    <xf numFmtId="164" fontId="4" fillId="3" borderId="1" applyAlignment="1" pivotButton="0" quotePrefix="0" xfId="0">
      <alignment horizontal="center"/>
    </xf>
    <xf numFmtId="0" fontId="3" fillId="4" borderId="0" pivotButton="0" quotePrefix="0" xfId="0"/>
    <xf numFmtId="0" fontId="0" fillId="4" borderId="0" pivotButton="0" quotePrefix="0" xfId="0"/>
    <xf numFmtId="3" fontId="6" fillId="5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3" fillId="6" borderId="0" pivotButton="0" quotePrefix="0" xfId="0"/>
    <xf numFmtId="0" fontId="0" fillId="6" borderId="0" pivotButton="0" quotePrefix="0" xfId="0"/>
    <xf numFmtId="3" fontId="8" fillId="5" borderId="1" applyAlignment="1" pivotButton="0" quotePrefix="0" xfId="0">
      <alignment horizontal="center"/>
    </xf>
    <xf numFmtId="3" fontId="7" fillId="5" borderId="1" applyAlignment="1" pivotButton="0" quotePrefix="0" xfId="0">
      <alignment horizontal="center"/>
    </xf>
    <xf numFmtId="0" fontId="9" fillId="7" borderId="0" applyAlignment="1" pivotButton="0" quotePrefix="0" xfId="0">
      <alignment horizontal="center" vertical="center" wrapText="1"/>
    </xf>
    <xf numFmtId="0" fontId="4" fillId="0" borderId="1" pivotButton="0" quotePrefix="0" xfId="0"/>
    <xf numFmtId="164" fontId="10" fillId="0" borderId="1" applyAlignment="1" pivotButton="0" quotePrefix="0" xfId="0">
      <alignment horizontal="right"/>
    </xf>
    <xf numFmtId="3" fontId="6" fillId="5" borderId="1" applyAlignment="1" pivotButton="0" quotePrefix="0" xfId="0">
      <alignment horizontal="right"/>
    </xf>
    <xf numFmtId="0" fontId="10" fillId="0" borderId="1" applyAlignment="1" pivotButton="0" quotePrefix="0" xfId="0">
      <alignment horizontal="center"/>
    </xf>
    <xf numFmtId="0" fontId="5" fillId="0" borderId="1" pivotButton="0" quotePrefix="0" xfId="0"/>
    <xf numFmtId="0" fontId="4" fillId="8" borderId="1" pivotButton="0" quotePrefix="0" xfId="0"/>
    <xf numFmtId="164" fontId="10" fillId="8" borderId="1" applyAlignment="1" pivotButton="0" quotePrefix="0" xfId="0">
      <alignment horizontal="right"/>
    </xf>
    <xf numFmtId="0" fontId="10" fillId="8" borderId="1" applyAlignment="1" pivotButton="0" quotePrefix="0" xfId="0">
      <alignment horizontal="center"/>
    </xf>
    <xf numFmtId="0" fontId="5" fillId="8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2" borderId="0" pivotButton="0" quotePrefix="0" xfId="0"/>
    <xf numFmtId="0" fontId="10" fillId="0" borderId="0" pivotButton="0" quotePrefix="0" xfId="0"/>
    <xf numFmtId="0" fontId="7" fillId="3" borderId="0" applyAlignment="1" pivotButton="0" quotePrefix="0" xfId="0">
      <alignment horizontal="center"/>
    </xf>
    <xf numFmtId="0" fontId="14" fillId="0" borderId="0" pivotButton="0" quotePrefix="0" xfId="0"/>
    <xf numFmtId="0" fontId="7" fillId="5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7" fillId="9" borderId="0" applyAlignment="1" pivotButton="0" quotePrefix="0" xfId="0">
      <alignment horizontal="center"/>
    </xf>
    <xf numFmtId="0" fontId="13" fillId="7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/>
    </xf>
    <xf numFmtId="164" fontId="10" fillId="9" borderId="0" applyAlignment="1" pivotButton="0" quotePrefix="0" xfId="0">
      <alignment horizontal="right"/>
    </xf>
    <xf numFmtId="0" fontId="0" fillId="0" borderId="2" pivotButton="0" quotePrefix="0" xfId="0"/>
    <xf numFmtId="0" fontId="15" fillId="10" borderId="0" pivotButton="0" quotePrefix="0" xfId="0"/>
    <xf numFmtId="0" fontId="0" fillId="10" borderId="0" pivotButton="0" quotePrefix="0" xfId="0"/>
    <xf numFmtId="0" fontId="16" fillId="10" borderId="0" pivotButton="0" quotePrefix="0" xfId="0"/>
    <xf numFmtId="0" fontId="3" fillId="11" borderId="0" applyAlignment="1" pivotButton="0" quotePrefix="0" xfId="0">
      <alignment horizontal="left" vertical="center"/>
    </xf>
    <xf numFmtId="0" fontId="17" fillId="10" borderId="0" applyAlignment="1" pivotButton="0" quotePrefix="0" xfId="0">
      <alignment vertical="center"/>
    </xf>
    <xf numFmtId="0" fontId="18" fillId="13" borderId="3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vertical="center" wrapText="1"/>
    </xf>
    <xf numFmtId="164" fontId="18" fillId="13" borderId="3" applyAlignment="1" pivotButton="0" quotePrefix="0" xfId="0">
      <alignment horizontal="center" vertical="center"/>
    </xf>
    <xf numFmtId="0" fontId="3" fillId="12" borderId="0" applyAlignment="1" pivotButton="0" quotePrefix="0" xfId="0">
      <alignment horizontal="left" vertical="center"/>
    </xf>
    <xf numFmtId="3" fontId="20" fillId="14" borderId="3" applyAlignment="1" pivotButton="0" quotePrefix="0" xfId="0">
      <alignment horizontal="center" vertical="center"/>
    </xf>
    <xf numFmtId="0" fontId="20" fillId="14" borderId="3" applyAlignment="1" pivotButton="0" quotePrefix="0" xfId="0">
      <alignment horizontal="center" vertical="center"/>
    </xf>
    <xf numFmtId="0" fontId="4" fillId="10" borderId="1" pivotButton="0" quotePrefix="0" xfId="0"/>
    <xf numFmtId="164" fontId="10" fillId="10" borderId="1" applyAlignment="1" pivotButton="0" quotePrefix="0" xfId="0">
      <alignment horizontal="right"/>
    </xf>
    <xf numFmtId="0" fontId="10" fillId="10" borderId="1" applyAlignment="1" pivotButton="0" quotePrefix="0" xfId="0">
      <alignment horizontal="center"/>
    </xf>
    <xf numFmtId="0" fontId="5" fillId="10" borderId="1" pivotButton="0" quotePrefix="0" xfId="0"/>
    <xf numFmtId="0" fontId="23" fillId="10" borderId="0" pivotButton="0" quotePrefix="0" xfId="0"/>
    <xf numFmtId="0" fontId="24" fillId="10" borderId="0" applyAlignment="1" pivotButton="0" quotePrefix="0" xfId="0">
      <alignment horizontal="left" vertical="center"/>
    </xf>
    <xf numFmtId="0" fontId="9" fillId="11" borderId="3" applyAlignment="1" pivotButton="0" quotePrefix="0" xfId="0">
      <alignment horizontal="center" vertical="center" wrapText="1"/>
    </xf>
    <xf numFmtId="0" fontId="21" fillId="10" borderId="3" applyAlignment="1" pivotButton="0" quotePrefix="0" xfId="0">
      <alignment vertical="center" wrapText="1"/>
    </xf>
    <xf numFmtId="164" fontId="21" fillId="10" borderId="3" applyAlignment="1" pivotButton="0" quotePrefix="0" xfId="0">
      <alignment horizontal="center" vertical="center"/>
    </xf>
    <xf numFmtId="3" fontId="22" fillId="10" borderId="3" applyAlignment="1" pivotButton="0" quotePrefix="0" xfId="0">
      <alignment horizontal="center" vertical="center"/>
    </xf>
    <xf numFmtId="0" fontId="21" fillId="15" borderId="3" applyAlignment="1" pivotButton="0" quotePrefix="0" xfId="0">
      <alignment vertical="center" wrapText="1"/>
    </xf>
    <xf numFmtId="164" fontId="21" fillId="15" borderId="3" applyAlignment="1" pivotButton="0" quotePrefix="0" xfId="0">
      <alignment horizontal="center" vertical="center"/>
    </xf>
    <xf numFmtId="3" fontId="22" fillId="15" borderId="3" applyAlignment="1" pivotButton="0" quotePrefix="0" xfId="0">
      <alignment horizontal="center" vertical="center"/>
    </xf>
    <xf numFmtId="0" fontId="25" fillId="10" borderId="2" pivotButton="0" quotePrefix="0" xfId="0"/>
    <xf numFmtId="0" fontId="0" fillId="10" borderId="2" pivotButton="0" quotePrefix="0" xfId="0"/>
    <xf numFmtId="0" fontId="26" fillId="10" borderId="2" pivotButton="0" quotePrefix="0" xfId="0"/>
    <xf numFmtId="0" fontId="27" fillId="10" borderId="2" pivotButton="0" quotePrefix="0" xfId="0"/>
    <xf numFmtId="0" fontId="3" fillId="11" borderId="2" pivotButton="0" quotePrefix="0" xfId="0"/>
    <xf numFmtId="0" fontId="0" fillId="11" borderId="2" pivotButton="0" quotePrefix="0" xfId="0"/>
    <xf numFmtId="0" fontId="21" fillId="10" borderId="2" applyAlignment="1" pivotButton="0" quotePrefix="0" xfId="0">
      <alignment vertical="center" wrapText="1"/>
    </xf>
    <xf numFmtId="0" fontId="3" fillId="12" borderId="2" pivotButton="0" quotePrefix="0" xfId="0"/>
    <xf numFmtId="0" fontId="0" fillId="12" borderId="2" pivotButton="0" quotePrefix="0" xfId="0"/>
    <xf numFmtId="0" fontId="29" fillId="10" borderId="2" pivotButton="0" quotePrefix="0" xfId="0"/>
    <xf numFmtId="0" fontId="28" fillId="13" borderId="3" applyAlignment="1" pivotButton="0" quotePrefix="0" xfId="0">
      <alignment horizontal="center"/>
    </xf>
    <xf numFmtId="0" fontId="21" fillId="10" borderId="3" pivotButton="0" quotePrefix="0" xfId="0"/>
    <xf numFmtId="0" fontId="28" fillId="14" borderId="3" applyAlignment="1" pivotButton="0" quotePrefix="0" xfId="0">
      <alignment horizontal="center"/>
    </xf>
    <xf numFmtId="0" fontId="28" fillId="16" borderId="3" applyAlignment="1" pivotButton="0" quotePrefix="0" xfId="0">
      <alignment horizontal="center"/>
    </xf>
    <xf numFmtId="0" fontId="28" fillId="17" borderId="3" applyAlignment="1" pivotButton="0" quotePrefix="0" xfId="0">
      <alignment horizontal="center"/>
    </xf>
    <xf numFmtId="0" fontId="30" fillId="11" borderId="3" applyAlignment="1" pivotButton="0" quotePrefix="0" xfId="0">
      <alignment horizontal="center" vertical="center" wrapText="1"/>
    </xf>
    <xf numFmtId="0" fontId="21" fillId="10" borderId="3" applyAlignment="1" pivotButton="0" quotePrefix="0" xfId="0">
      <alignment horizontal="left" vertical="center"/>
    </xf>
    <xf numFmtId="164" fontId="22" fillId="10" borderId="3" applyAlignment="1" pivotButton="0" quotePrefix="0" xfId="0">
      <alignment horizontal="center" vertical="center"/>
    </xf>
    <xf numFmtId="0" fontId="21" fillId="10" borderId="3" applyAlignment="1" pivotButton="0" quotePrefix="0" xfId="0">
      <alignment horizontal="left" vertical="center" wrapText="1"/>
    </xf>
    <xf numFmtId="0" fontId="21" fillId="15" borderId="3" applyAlignment="1" pivotButton="0" quotePrefix="0" xfId="0">
      <alignment horizontal="left" vertical="center"/>
    </xf>
    <xf numFmtId="164" fontId="22" fillId="15" borderId="3" applyAlignment="1" pivotButton="0" quotePrefix="0" xfId="0">
      <alignment horizontal="center" vertical="center"/>
    </xf>
    <xf numFmtId="0" fontId="21" fillId="15" borderId="3" applyAlignment="1" pivotButton="0" quotePrefix="0" xfId="0">
      <alignment horizontal="left" vertical="center" wrapText="1"/>
    </xf>
    <xf numFmtId="0" fontId="23" fillId="10" borderId="2" pivotButton="0" quotePrefix="0" xfId="0"/>
    <xf numFmtId="0" fontId="24" fillId="10" borderId="2" applyAlignment="1" pivotButton="0" quotePrefix="0" xfId="0">
      <alignment horizontal="left" vertical="center"/>
    </xf>
    <xf numFmtId="0" fontId="0" fillId="18" borderId="2" pivotButton="0" quotePrefix="0" xfId="0"/>
    <xf numFmtId="0" fontId="23" fillId="18" borderId="2" pivotButton="0" quotePrefix="0" xfId="0"/>
    <xf numFmtId="0" fontId="24" fillId="18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showGridLines="0" workbookViewId="0"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46" customWidth="1" min="2" max="2"/>
    <col width="26" customWidth="1" min="3" max="3"/>
    <col width="14" customWidth="1" min="4" max="4"/>
    <col width="50" customWidth="1" min="5" max="5"/>
    <col width="40" customWidth="1" min="6" max="6"/>
  </cols>
  <sheetData>
    <row r="1" ht="26" customHeight="1">
      <c r="A1" s="41" t="n"/>
      <c r="B1" s="42" t="inlineStr">
        <is>
          <t>CALCULADORA DE CALORIAS INTELIGENTE</t>
        </is>
      </c>
      <c r="C1" s="43" t="n"/>
      <c r="D1" s="43" t="n"/>
      <c r="E1" s="43" t="n"/>
      <c r="F1" s="43" t="n"/>
    </row>
    <row r="2" ht="18" customHeight="1">
      <c r="A2" s="41" t="n"/>
      <c r="B2" s="44" t="inlineStr">
        <is>
          <t>Vivendo Pets SC — Guidelines Científicos de Nutrição Pet (AAHA / WSAVA)</t>
        </is>
      </c>
      <c r="C2" s="43" t="n"/>
      <c r="D2" s="43" t="n"/>
      <c r="E2" s="43" t="n"/>
      <c r="F2" s="43" t="n"/>
    </row>
    <row r="3">
      <c r="A3" s="41" t="n"/>
      <c r="B3" s="43" t="n"/>
      <c r="C3" s="43" t="n"/>
      <c r="D3" s="43" t="n"/>
      <c r="E3" s="43" t="n"/>
      <c r="F3" s="43" t="n"/>
    </row>
    <row r="4" ht="22" customHeight="1">
      <c r="A4" s="41" t="n"/>
      <c r="B4" s="45" t="inlineStr">
        <is>
          <t>1. DADOS DE IDENTIFICAÇÃO E CONDIÇÃO DO PET</t>
        </is>
      </c>
      <c r="C4" s="45" t="n"/>
      <c r="D4" s="45" t="n"/>
      <c r="E4" s="45" t="n"/>
      <c r="F4" s="45" t="n"/>
    </row>
    <row r="5">
      <c r="A5" s="41" t="n"/>
      <c r="B5" s="46" t="inlineStr">
        <is>
          <t>Nome do Pet</t>
        </is>
      </c>
      <c r="C5" s="47" t="inlineStr">
        <is>
          <t>Tina</t>
        </is>
      </c>
      <c r="D5" s="48" t="inlineStr"/>
      <c r="E5" s="49" t="inlineStr">
        <is>
          <t>Insira o nome do seu cão ou gatinho para personalizar o relatório</t>
        </is>
      </c>
      <c r="F5" s="43" t="n"/>
    </row>
    <row r="6">
      <c r="A6" s="41" t="n"/>
      <c r="B6" s="46" t="inlineStr">
        <is>
          <t>Espécie</t>
        </is>
      </c>
      <c r="C6" s="47" t="inlineStr">
        <is>
          <t>Cão</t>
        </is>
      </c>
      <c r="D6" s="48" t="inlineStr">
        <is>
          <t>Cão / Gato</t>
        </is>
      </c>
      <c r="E6" s="49" t="inlineStr">
        <is>
          <t>Selecione a espécie (determina o algoritmo e fatores de correção)</t>
        </is>
      </c>
      <c r="F6" s="43" t="n"/>
    </row>
    <row r="7">
      <c r="A7" s="41" t="n"/>
      <c r="B7" s="46" t="inlineStr">
        <is>
          <t>Peso Atual (kg)</t>
        </is>
      </c>
      <c r="C7" s="50" t="n">
        <v>6.5</v>
      </c>
      <c r="D7" s="48" t="inlineStr">
        <is>
          <t>kg</t>
        </is>
      </c>
      <c r="E7" s="49" t="inlineStr">
        <is>
          <t>Utilize uma balança precisa (essencial para o cálculo de RER)</t>
        </is>
      </c>
      <c r="F7" s="43" t="n"/>
    </row>
    <row r="8">
      <c r="A8" s="41" t="n"/>
      <c r="B8" s="46" t="inlineStr">
        <is>
          <t>Peso Ideal (kg)</t>
        </is>
      </c>
      <c r="C8" s="50" t="n">
        <v>6.5</v>
      </c>
      <c r="D8" s="48" t="inlineStr">
        <is>
          <t>kg</t>
        </is>
      </c>
      <c r="E8" s="49" t="inlineStr">
        <is>
          <t>Peso alvo recomendado pelo veterinário (essencial em casos de sobrepeso)</t>
        </is>
      </c>
      <c r="F8" s="43" t="n"/>
    </row>
    <row r="9">
      <c r="A9" s="41" t="n"/>
      <c r="B9" s="46" t="inlineStr">
        <is>
          <t>Escore de Condição Corporal (BCS 1-9)</t>
        </is>
      </c>
      <c r="C9" s="47" t="n">
        <v>5</v>
      </c>
      <c r="D9" s="48" t="inlineStr">
        <is>
          <t>1 a 9</t>
        </is>
      </c>
      <c r="E9" s="49" t="inlineStr">
        <is>
          <t>Avaliação visual/palpação: 4-5 é ideal; &gt;5 indica sobrepeso; &lt;4 indica magreza</t>
        </is>
      </c>
      <c r="F9" s="43" t="n"/>
    </row>
    <row r="10">
      <c r="A10" s="41" t="n"/>
      <c r="B10" s="46" t="inlineStr">
        <is>
          <t>Estágio de Vida &amp; Atividade</t>
        </is>
      </c>
      <c r="C10" s="47" t="inlineStr">
        <is>
          <t>Cão: Adulto Castrado</t>
        </is>
      </c>
      <c r="D10" s="48" t="inlineStr">
        <is>
          <t>Lista de Fatores</t>
        </is>
      </c>
      <c r="E10" s="49" t="inlineStr">
        <is>
          <t>Selecione a categoria que melhor descreve a rotina e fase de vida do pet</t>
        </is>
      </c>
      <c r="F10" s="43" t="n"/>
    </row>
    <row r="11" ht="18" customHeight="1">
      <c r="A11" s="91" t="n"/>
      <c r="B11" s="92" t="inlineStr">
        <is>
          <t>⚠️ Verificação</t>
        </is>
      </c>
      <c r="C11" s="93">
        <f>IF(LEFT(C10,3)&lt;&gt;LEFT(C6,3),"⚠️ Espécie e Estágio de Vida não coincidem — corrija a seleção acima","✓ Espécie e Estágio compatíveis")</f>
        <v/>
      </c>
      <c r="D11" s="91" t="n"/>
      <c r="E11" s="91" t="n"/>
      <c r="F11" s="91" t="n"/>
    </row>
    <row r="12" ht="22" customHeight="1">
      <c r="A12" s="41" t="n"/>
      <c r="B12" s="51" t="inlineStr">
        <is>
          <t>2. RESULTADOS CIENTÍFICOS DO CÁLCULO ENERGÉTICO</t>
        </is>
      </c>
      <c r="C12" s="51" t="n"/>
      <c r="D12" s="51" t="n"/>
      <c r="E12" s="51" t="n"/>
      <c r="F12" s="51" t="n"/>
    </row>
    <row r="13">
      <c r="A13" s="41" t="n"/>
      <c r="B13" s="46" t="inlineStr">
        <is>
          <t>Requisito Energético de Repouso (RER)</t>
        </is>
      </c>
      <c r="C13" s="52">
        <f>70*(C7^0.75)</f>
        <v/>
      </c>
      <c r="D13" s="48" t="inlineStr">
        <is>
          <t>kcal / dia</t>
        </is>
      </c>
      <c r="E13" s="49" t="inlineStr">
        <is>
          <t>Calorias mínimas basais que o pet necessita para manter funções vitais em repouso</t>
        </is>
      </c>
      <c r="F13" s="43" t="n"/>
    </row>
    <row r="14">
      <c r="A14" s="41" t="n"/>
      <c r="B14" s="46" t="inlineStr">
        <is>
          <t>Fator Metabólico Aplicado</t>
        </is>
      </c>
      <c r="C14" s="52">
        <f>IFERROR(VLOOKUP(C10, 'Como Usar &amp; Referências'!$A$23:$E$38, 4, FALSE), 1.0)</f>
        <v/>
      </c>
      <c r="D14" s="48" t="inlineStr">
        <is>
          <t>multiplicador</t>
        </is>
      </c>
      <c r="E14" s="49" t="inlineStr">
        <is>
          <t>Fator de ajuste de acordo com espécie, atividade física e fase de vida</t>
        </is>
      </c>
      <c r="F14" s="43" t="n"/>
    </row>
    <row r="15">
      <c r="A15" s="41" t="n"/>
      <c r="B15" s="46" t="inlineStr">
        <is>
          <t>Necessidade Energética Diária (MER / DER)</t>
        </is>
      </c>
      <c r="C15" s="52">
        <f>C13*C14</f>
        <v/>
      </c>
      <c r="D15" s="48" t="inlineStr">
        <is>
          <t>kcal / dia</t>
        </is>
      </c>
      <c r="E15" s="49" t="inlineStr">
        <is>
          <t>Quantidade total de calorias recomendada por dia para manutenção do peso saudável</t>
        </is>
      </c>
      <c r="F15" s="43" t="n"/>
    </row>
    <row r="16">
      <c r="A16" s="41" t="n"/>
      <c r="B16" s="46" t="inlineStr">
        <is>
          <t>Status de Condição Corporal</t>
        </is>
      </c>
      <c r="C16" s="53">
        <f>IF(C9&lt;4, "Abaixo do Peso (Risco nutricional)", IF(C9&lt;=5, "Peso Ideal (Parabéns!)", "Acima do Peso (Risco de sobrepeso)"))</f>
        <v/>
      </c>
      <c r="D16" s="48" t="inlineStr">
        <is>
          <t>Diagnóstico</t>
        </is>
      </c>
      <c r="E16" s="49" t="inlineStr">
        <is>
          <t>Classificação do escore corporal. Escores &gt;5 exigem manejo de peso terapêutico</t>
        </is>
      </c>
      <c r="F16" s="43" t="n"/>
    </row>
    <row r="17">
      <c r="A17" s="41" t="n"/>
      <c r="B17" s="46" t="inlineStr">
        <is>
          <t>Meta de Emagrecimento Segura (Se indicado)</t>
        </is>
      </c>
      <c r="C17" s="52">
        <f>IF(C9&gt;5, IFERROR(70*(C8^0.75)*IF(C6="Gato", 0.8, 1.0), 0), "N/A - Pet no peso ideal")</f>
        <v/>
      </c>
      <c r="D17" s="48" t="inlineStr">
        <is>
          <t>kcal / dia</t>
        </is>
      </c>
      <c r="E17" s="49" t="inlineStr">
        <is>
          <t>Limite calórico reduzido e seguro para emagrecimento (Baseado no Peso Ideal)</t>
        </is>
      </c>
      <c r="F17" s="43" t="n"/>
    </row>
    <row r="18" ht="10" customHeight="1">
      <c r="A18" s="41" t="n"/>
      <c r="B18" s="43" t="n"/>
      <c r="C18" s="43" t="n"/>
      <c r="D18" s="43" t="n"/>
      <c r="E18" s="43" t="n"/>
      <c r="F18" s="43" t="n"/>
    </row>
    <row r="19" ht="22" customHeight="1">
      <c r="A19" s="41" t="n"/>
      <c r="B19" s="45" t="inlineStr">
        <is>
          <t>3. DISTRIBUIÇÃO DAS CALORIAS (A REGRA DOS 10%)</t>
        </is>
      </c>
      <c r="C19" s="45" t="n"/>
      <c r="D19" s="45" t="n"/>
      <c r="E19" s="45" t="n"/>
      <c r="F19" s="45" t="n"/>
    </row>
    <row r="20">
      <c r="A20" s="41" t="n"/>
      <c r="B20" s="46" t="inlineStr">
        <is>
          <t>Limite Diário para Petiscos (Máx. 10%)</t>
        </is>
      </c>
      <c r="C20" s="52">
        <f>IF(C9&gt;5, C17*0.1, C15*0.1)</f>
        <v/>
      </c>
      <c r="D20" s="48" t="inlineStr">
        <is>
          <t>kcal / dia</t>
        </is>
      </c>
      <c r="E20" s="49" t="inlineStr">
        <is>
          <t>Célula Âncora: Máximo de calorias diárias que podem vir de petiscos extras ou mimos</t>
        </is>
      </c>
      <c r="F20" s="43" t="n"/>
    </row>
    <row r="21">
      <c r="A21" s="41" t="n"/>
      <c r="B21" s="46" t="inlineStr">
        <is>
          <t>Calorias Mínimas da Ração Principal (90%)</t>
        </is>
      </c>
      <c r="C21" s="52">
        <f>IF(C9&gt;5, C17*0.9, C15*0.9)</f>
        <v/>
      </c>
      <c r="D21" s="48" t="inlineStr">
        <is>
          <t>kcal / dia</t>
        </is>
      </c>
      <c r="E21" s="49" t="inlineStr">
        <is>
          <t>Calorias diárias que DEVEM vir exclusivamente de alimento completo e balanceado</t>
        </is>
      </c>
      <c r="F21" s="43" t="n"/>
    </row>
    <row r="22">
      <c r="A22" s="41" t="n"/>
      <c r="B22" s="46" t="inlineStr">
        <is>
          <t>Alerta de Diluição de Nutrientes</t>
        </is>
      </c>
      <c r="C22" s="53">
        <f>IF(C9&gt;5, "Cuidado: petiscos extras não substituem o alimento completo!", "Meta excelente para " &amp; C5)</f>
        <v/>
      </c>
      <c r="D22" s="48" t="inlineStr">
        <is>
          <t>Orientação</t>
        </is>
      </c>
      <c r="E22" s="49" t="inlineStr">
        <is>
          <t>O excesso de petiscos dilui micronutrientes essenciais como cálcio, fósforo e vitaminas</t>
        </is>
      </c>
      <c r="F22" s="43" t="n"/>
    </row>
    <row r="23" ht="10" customHeight="1">
      <c r="A23" s="41" t="n"/>
      <c r="B23" s="43" t="n"/>
      <c r="C23" s="43" t="n"/>
      <c r="D23" s="43" t="n"/>
      <c r="E23" s="43" t="n"/>
      <c r="F23" s="43" t="n"/>
    </row>
    <row r="24" ht="22" customHeight="1">
      <c r="A24" s="41" t="n"/>
      <c r="B24" s="51" t="inlineStr">
        <is>
          <t>4. CALCULADORA DE PETISCOS NATURAIS E SAUDÁVEIS</t>
        </is>
      </c>
      <c r="C24" s="51" t="n"/>
      <c r="D24" s="51" t="n"/>
      <c r="E24" s="51" t="n"/>
      <c r="F24" s="51" t="n"/>
    </row>
    <row r="25" ht="30" customHeight="1">
      <c r="A25" s="41" t="n"/>
      <c r="B25" s="60" t="inlineStr">
        <is>
          <t>Alimento Natural Seguro</t>
        </is>
      </c>
      <c r="C25" s="60" t="inlineStr">
        <is>
          <t>Calorias por 100g</t>
        </is>
      </c>
      <c r="D25" s="60" t="inlineStr">
        <is>
          <t>Quantidade Máxima Permitida por Dia (g)</t>
        </is>
      </c>
      <c r="E25" s="60" t="inlineStr">
        <is>
          <t>Equivalência Visual Aprox.</t>
        </is>
      </c>
      <c r="F25" s="60" t="inlineStr">
        <is>
          <t>Nutrientes &amp; Benefícios (Rico em Fibras e Baixo Sódio)</t>
        </is>
      </c>
    </row>
    <row r="26" ht="34" customHeight="1">
      <c r="A26" s="41" t="n"/>
      <c r="B26" s="61" t="inlineStr">
        <is>
          <t>Cenoura Cozida (sem sal)</t>
        </is>
      </c>
      <c r="C26" s="62" t="n">
        <v>35</v>
      </c>
      <c r="D26" s="63">
        <f>(C$20/C26)*100</f>
        <v/>
      </c>
      <c r="E26" s="61" t="inlineStr">
        <is>
          <t>1/2 xícara picada</t>
        </is>
      </c>
      <c r="F26" s="61" t="inlineStr">
        <is>
          <t>Rica em betacaroteno, excelente fonte de fibras solúveis</t>
        </is>
      </c>
    </row>
    <row r="27" ht="34" customHeight="1">
      <c r="A27" s="41" t="n"/>
      <c r="B27" s="64" t="inlineStr">
        <is>
          <t>Chuchu Cozido (sem sal)</t>
        </is>
      </c>
      <c r="C27" s="65" t="n">
        <v>15</v>
      </c>
      <c r="D27" s="66">
        <f>(C$20/C27)*100</f>
        <v/>
      </c>
      <c r="E27" s="64" t="inlineStr">
        <is>
          <t>1 xícara picada</t>
        </is>
      </c>
      <c r="F27" s="64" t="inlineStr">
        <is>
          <t>Altíssimo teor de água (95%), ideal para saciedade em obesos</t>
        </is>
      </c>
    </row>
    <row r="28" ht="34" customHeight="1">
      <c r="A28" s="41" t="n"/>
      <c r="B28" s="61" t="inlineStr">
        <is>
          <t>Melancia (sem sementes/casca)</t>
        </is>
      </c>
      <c r="C28" s="62" t="n">
        <v>30</v>
      </c>
      <c r="D28" s="63">
        <f>(C$20/C28)*100</f>
        <v/>
      </c>
      <c r="E28" s="61" t="inlineStr">
        <is>
          <t>3 cubos médios</t>
        </is>
      </c>
      <c r="F28" s="61" t="inlineStr">
        <is>
          <t>Altamente hidratante, rica em potássio e vitaminas A e C</t>
        </is>
      </c>
    </row>
    <row r="29" ht="34" customHeight="1">
      <c r="A29" s="41" t="n"/>
      <c r="B29" s="64" t="inlineStr">
        <is>
          <t>Maçã (sem casca, miolo ou sementes)</t>
        </is>
      </c>
      <c r="C29" s="65" t="n">
        <v>52</v>
      </c>
      <c r="D29" s="66">
        <f>(C$20/C29)*100</f>
        <v/>
      </c>
      <c r="E29" s="64" t="inlineStr">
        <is>
          <t>1/3 de maçã média</t>
        </is>
      </c>
      <c r="F29" s="64" t="inlineStr">
        <is>
          <t>Contém pectina (fibra solúvel). Sementes contêm cianeto e são proibidas!</t>
        </is>
      </c>
    </row>
    <row r="30" ht="34" customHeight="1">
      <c r="A30" s="41" t="n"/>
      <c r="B30" s="61" t="inlineStr">
        <is>
          <t>Morango Fresco (higienizado)</t>
        </is>
      </c>
      <c r="C30" s="62" t="n">
        <v>32</v>
      </c>
      <c r="D30" s="63">
        <f>(C$20/C30)*100</f>
        <v/>
      </c>
      <c r="E30" s="61" t="inlineStr">
        <is>
          <t>2 unidades médias</t>
        </is>
      </c>
      <c r="F30" s="61" t="inlineStr">
        <is>
          <t>Poderoso antioxidante natural com baixo índice glicêmico</t>
        </is>
      </c>
    </row>
    <row r="31" ht="34" customHeight="1">
      <c r="A31" s="41" t="n"/>
      <c r="B31" s="64" t="inlineStr">
        <is>
          <t>Abóbora Cozida (sem sal)</t>
        </is>
      </c>
      <c r="C31" s="65" t="n">
        <v>26</v>
      </c>
      <c r="D31" s="66">
        <f>(C$20/C31)*100</f>
        <v/>
      </c>
      <c r="E31" s="64" t="inlineStr">
        <is>
          <t>2 colheres de sopa</t>
        </is>
      </c>
      <c r="F31" s="64" t="inlineStr">
        <is>
          <t>Excelente regulador intestinal para cães e gatos de qualquer idade</t>
        </is>
      </c>
    </row>
    <row r="32" ht="34" customHeight="1">
      <c r="A32" s="41" t="n"/>
      <c r="B32" s="61" t="inlineStr">
        <is>
          <t>Abobrinha Cozida (sem sal)</t>
        </is>
      </c>
      <c r="C32" s="62" t="n">
        <v>17</v>
      </c>
      <c r="D32" s="63">
        <f>(C$20/C32)*100</f>
        <v/>
      </c>
      <c r="E32" s="61" t="inlineStr">
        <is>
          <t>1/2 xícara picada</t>
        </is>
      </c>
      <c r="F32" s="61" t="inlineStr">
        <is>
          <t>Baixíssimo teor calórico, rica em potássio e de fácil digestão</t>
        </is>
      </c>
    </row>
    <row r="33" ht="10" customHeight="1">
      <c r="A33" s="41" t="n"/>
      <c r="B33" s="43" t="n"/>
      <c r="C33" s="43" t="n"/>
      <c r="D33" s="43" t="n"/>
      <c r="E33" s="43" t="n"/>
      <c r="F33" s="43" t="n"/>
    </row>
    <row r="34">
      <c r="A34" s="41" t="n"/>
    </row>
    <row r="35">
      <c r="A35" s="41" t="n"/>
    </row>
    <row r="36">
      <c r="A36" s="41" t="n"/>
    </row>
    <row r="37">
      <c r="A37" s="41" t="n"/>
    </row>
    <row r="38">
      <c r="A38" s="41" t="n"/>
    </row>
    <row r="39">
      <c r="A39" s="41" t="n"/>
    </row>
  </sheetData>
  <dataValidations count="3">
    <dataValidation sqref="C6" showDropDown="0" showInputMessage="0" showErrorMessage="0" allowBlank="0" errorTitle="Seleção Inválida" error="Valor inválido! Escolha entre Cão ou Gato." promptTitle="Espécie" prompt="Selecione a espécie do pet" type="list">
      <formula1>"Cão,Gato"</formula1>
    </dataValidation>
    <dataValidation sqref="C9" showDropDown="0" showInputMessage="0" showErrorMessage="0" allowBlank="0" errorTitle="BCS Inválido" error="Escolha um escore de 1 a 9." type="list">
      <formula1>"1,2,3,4,5,6,7,8,9"</formula1>
    </dataValidation>
    <dataValidation sqref="C10" showDropDown="0" showInputMessage="0" showErrorMessage="0" allowBlank="0" error="Escolha uma categoria válida da lista." prompt="Selecione o estágio de vida/fase correspondente" type="list">
      <formula1>'Como Usar &amp; Referências'!$A$23:$A$38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34" customWidth="1" min="3" max="3"/>
    <col width="14" customWidth="1" min="4" max="4"/>
    <col width="55" customWidth="1" min="5" max="5"/>
  </cols>
  <sheetData>
    <row r="1" ht="24" customHeight="1">
      <c r="A1" s="67" t="inlineStr">
        <is>
          <t>VIVENDO PETS SC — GUIA DE CÁLCULO CALÓRICO PET</t>
        </is>
      </c>
      <c r="B1" s="68" t="n"/>
      <c r="C1" s="68" t="n"/>
      <c r="D1" s="68" t="n"/>
      <c r="E1" s="68" t="n"/>
    </row>
    <row r="2">
      <c r="A2" s="69" t="inlineStr">
        <is>
          <t>Ferramenta Científica de Apoio à Nutrição e Controle de Peso de Cães e Gatos</t>
        </is>
      </c>
      <c r="B2" s="68" t="n"/>
      <c r="C2" s="68" t="n"/>
      <c r="D2" s="68" t="n"/>
      <c r="E2" s="68" t="n"/>
    </row>
    <row r="3">
      <c r="A3" s="70" t="inlineStr">
        <is>
          <t>Gerado em 2026-08-22 | Vivendo Pets SC | Versão 1.0 (Base Científica)</t>
        </is>
      </c>
      <c r="B3" s="68" t="n"/>
      <c r="C3" s="68" t="n"/>
      <c r="D3" s="68" t="n"/>
      <c r="E3" s="68" t="n"/>
    </row>
    <row r="4">
      <c r="A4" s="68" t="n"/>
      <c r="B4" s="68" t="n"/>
      <c r="C4" s="68" t="n"/>
      <c r="D4" s="68" t="n"/>
      <c r="E4" s="68" t="n"/>
    </row>
    <row r="5" ht="20" customHeight="1">
      <c r="A5" s="71" t="inlineStr">
        <is>
          <t>COMO UTILIZAR ESTA PLANILHA</t>
        </is>
      </c>
      <c r="B5" s="72" t="n"/>
      <c r="C5" s="72" t="n"/>
      <c r="D5" s="72" t="n"/>
      <c r="E5" s="72" t="n"/>
    </row>
    <row r="6">
      <c r="A6" s="73" t="inlineStr">
        <is>
          <t>1. Acesse a aba 'Calculadora de Calorias' para realizar os cálculos do seu pet.</t>
        </is>
      </c>
      <c r="B6" s="68" t="n"/>
      <c r="C6" s="68" t="n"/>
      <c r="D6" s="68" t="n"/>
      <c r="E6" s="68" t="n"/>
    </row>
    <row r="7">
      <c r="A7" s="73" t="inlineStr">
        <is>
          <t>2. Insira as informações do seu cão ou gato apenas nas CÉLULAS AZUIS CLARAS (Entradas do Tutor).</t>
        </is>
      </c>
      <c r="B7" s="68" t="n"/>
      <c r="C7" s="68" t="n"/>
      <c r="D7" s="68" t="n"/>
      <c r="E7" s="68" t="n"/>
    </row>
    <row r="8">
      <c r="A8" s="73" t="inlineStr">
        <is>
          <t>3. Os resultados serão exibidos em tempo real nas CÉLULAS VERDES CLARAS (Cálculos Automáticos).</t>
        </is>
      </c>
      <c r="B8" s="68" t="n"/>
      <c r="C8" s="68" t="n"/>
      <c r="D8" s="68" t="n"/>
      <c r="E8" s="68" t="n"/>
    </row>
    <row r="9">
      <c r="A9" s="73" t="inlineStr">
        <is>
          <t>4. A planilha utiliza a fórmula alomtrica padrão recomendada pela AAHA: RER = 70 * (Peso em kg)^0.75.</t>
        </is>
      </c>
      <c r="B9" s="68" t="n"/>
      <c r="C9" s="68" t="n"/>
      <c r="D9" s="68" t="n"/>
      <c r="E9" s="68" t="n"/>
    </row>
    <row r="10">
      <c r="A10" s="73" t="inlineStr">
        <is>
          <t>5. O MER (Requisito Energético de Manuteno) é calculado multiplicando o RER pelo Fator de Estágio de Vida correspondente.</t>
        </is>
      </c>
      <c r="B10" s="68" t="n"/>
      <c r="C10" s="68" t="n"/>
      <c r="D10" s="68" t="n"/>
      <c r="E10" s="68" t="n"/>
    </row>
    <row r="11">
      <c r="A11" s="73" t="inlineStr">
        <is>
          <t>6. A REGRA DOS 10% calcula o limite diário de petiscos permitidos para evitar a diluição de nutrientes e o ganho de peso.</t>
        </is>
      </c>
      <c r="B11" s="68" t="n"/>
      <c r="C11" s="68" t="n"/>
      <c r="D11" s="68" t="n"/>
      <c r="E11" s="68" t="n"/>
    </row>
    <row r="12">
      <c r="A12" s="73" t="inlineStr">
        <is>
          <t>7. A tabela de petiscos saudáveis calcula dinamicamente quantos gramas de cada alimento você pode oferecer ao seu pet por dia!</t>
        </is>
      </c>
      <c r="B12" s="68" t="n"/>
      <c r="C12" s="68" t="n"/>
      <c r="D12" s="68" t="n"/>
      <c r="E12" s="68" t="n"/>
    </row>
    <row r="13">
      <c r="A13" s="68" t="n"/>
      <c r="B13" s="68" t="n"/>
      <c r="C13" s="68" t="n"/>
      <c r="D13" s="68" t="n"/>
      <c r="E13" s="68" t="n"/>
    </row>
    <row r="14" ht="20" customHeight="1">
      <c r="A14" s="74" t="inlineStr">
        <is>
          <t>LEGENDA DE FORMATAÇÃO</t>
        </is>
      </c>
      <c r="B14" s="75" t="n"/>
      <c r="C14" s="75" t="n"/>
      <c r="D14" s="75" t="n"/>
      <c r="E14" s="75" t="n"/>
    </row>
    <row r="15">
      <c r="A15" s="76" t="inlineStr">
        <is>
          <t>Estilo</t>
        </is>
      </c>
      <c r="B15" s="76" t="inlineStr">
        <is>
          <t>Significado / Ação</t>
        </is>
      </c>
      <c r="C15" s="68" t="n"/>
      <c r="D15" s="68" t="n"/>
      <c r="E15" s="68" t="n"/>
    </row>
    <row r="16">
      <c r="A16" s="77" t="inlineStr">
        <is>
          <t>Entradas do Tutor</t>
        </is>
      </c>
      <c r="B16" s="78" t="inlineStr">
        <is>
          <t>Digite as informações do seu pet nessas células</t>
        </is>
      </c>
      <c r="C16" s="68" t="n"/>
      <c r="D16" s="68" t="n"/>
      <c r="E16" s="68" t="n"/>
    </row>
    <row r="17">
      <c r="A17" s="79" t="inlineStr">
        <is>
          <t>Cálculos Automáticos</t>
        </is>
      </c>
      <c r="B17" s="78" t="inlineStr">
        <is>
          <t>Contém fórmulas científicas. Não altere para não corromper o modelo</t>
        </is>
      </c>
      <c r="C17" s="68" t="n"/>
      <c r="D17" s="68" t="n"/>
      <c r="E17" s="68" t="n"/>
    </row>
    <row r="18">
      <c r="A18" s="80" t="inlineStr">
        <is>
          <t>Títulos e Seções</t>
        </is>
      </c>
      <c r="B18" s="78" t="inlineStr">
        <is>
          <t>Divisões estruturais do guia e tabelas</t>
        </is>
      </c>
      <c r="C18" s="68" t="n"/>
      <c r="D18" s="68" t="n"/>
      <c r="E18" s="68" t="n"/>
    </row>
    <row r="19">
      <c r="A19" s="81" t="inlineStr">
        <is>
          <t>Valores de Referência</t>
        </is>
      </c>
      <c r="B19" s="78" t="inlineStr">
        <is>
          <t>Fatores e diretrizes extraídos dos manuais científicos (AAHA / WSAVA)</t>
        </is>
      </c>
      <c r="C19" s="68" t="n"/>
      <c r="D19" s="68" t="n"/>
      <c r="E19" s="68" t="n"/>
    </row>
    <row r="20">
      <c r="A20" s="68" t="n"/>
      <c r="B20" s="68" t="n"/>
      <c r="C20" s="68" t="n"/>
      <c r="D20" s="68" t="n"/>
      <c r="E20" s="68" t="n"/>
    </row>
    <row r="21" ht="20" customHeight="1">
      <c r="A21" s="71" t="inlineStr">
        <is>
          <t>TABELA DE REFERÊNCIA: FATORES DE ESTÁGIO DE VIDA (AAHA 2021)</t>
        </is>
      </c>
      <c r="B21" s="72" t="n"/>
      <c r="C21" s="72" t="n"/>
      <c r="D21" s="72" t="n"/>
      <c r="E21" s="72" t="n"/>
    </row>
    <row r="22" ht="30" customHeight="1">
      <c r="A22" s="82" t="inlineStr">
        <is>
          <t>Identificador Único</t>
        </is>
      </c>
      <c r="B22" s="82" t="inlineStr">
        <is>
          <t>Espécie</t>
        </is>
      </c>
      <c r="C22" s="82" t="inlineStr">
        <is>
          <t>Estágio de Vida / Status</t>
        </is>
      </c>
      <c r="D22" s="82" t="inlineStr">
        <is>
          <t>Fator Recomendado</t>
        </is>
      </c>
      <c r="E22" s="82" t="inlineStr">
        <is>
          <t>Nota de Diretriz Científica (AAHA)</t>
        </is>
      </c>
    </row>
    <row r="23">
      <c r="A23" s="83" t="inlineStr">
        <is>
          <t>Cão: Filhote &lt; 4m</t>
        </is>
      </c>
      <c r="B23" s="83" t="inlineStr">
        <is>
          <t>Cão</t>
        </is>
      </c>
      <c r="C23" s="83" t="inlineStr">
        <is>
          <t>Filhote (Idade &lt; 4 meses)</t>
        </is>
      </c>
      <c r="D23" s="84" t="n">
        <v>3</v>
      </c>
      <c r="E23" s="85" t="inlineStr">
        <is>
          <t>Necessidade energética alta para rápido crescimento inicial</t>
        </is>
      </c>
    </row>
    <row r="24">
      <c r="A24" s="86" t="inlineStr">
        <is>
          <t>Cão: Filhote &gt;= 4m</t>
        </is>
      </c>
      <c r="B24" s="86" t="inlineStr">
        <is>
          <t>Cão</t>
        </is>
      </c>
      <c r="C24" s="86" t="inlineStr">
        <is>
          <t>Filhote (Idade &gt;= 4 meses)</t>
        </is>
      </c>
      <c r="D24" s="87" t="n">
        <v>2</v>
      </c>
      <c r="E24" s="88" t="inlineStr">
        <is>
          <t>Crescimento contínuo até a maturidade esquelética (~12 meses)</t>
        </is>
      </c>
    </row>
    <row r="25">
      <c r="A25" s="83" t="inlineStr">
        <is>
          <t>Cão: Adulto Castrado</t>
        </is>
      </c>
      <c r="B25" s="83" t="inlineStr">
        <is>
          <t>Cão</t>
        </is>
      </c>
      <c r="C25" s="83" t="inlineStr">
        <is>
          <t>Adulto Castrado</t>
        </is>
      </c>
      <c r="D25" s="84" t="n">
        <v>1.5</v>
      </c>
      <c r="E25" s="85" t="inlineStr">
        <is>
          <t>Recomendado monitorar peso ativamente pós-castração</t>
        </is>
      </c>
    </row>
    <row r="26">
      <c r="A26" s="86" t="inlineStr">
        <is>
          <t>Cão: Adulto Inteiro</t>
        </is>
      </c>
      <c r="B26" s="86" t="inlineStr">
        <is>
          <t>Cão</t>
        </is>
      </c>
      <c r="C26" s="86" t="inlineStr">
        <is>
          <t>Adulto Inteiro</t>
        </is>
      </c>
      <c r="D26" s="87" t="n">
        <v>1.7</v>
      </c>
      <c r="E26" s="88" t="inlineStr">
        <is>
          <t>Animais intactos possuem taxa metabólica basal ligeiramente superior</t>
        </is>
      </c>
    </row>
    <row r="27">
      <c r="A27" s="83" t="inlineStr">
        <is>
          <t>Cão: Inativo/Obeso</t>
        </is>
      </c>
      <c r="B27" s="83" t="inlineStr">
        <is>
          <t>Cão</t>
        </is>
      </c>
      <c r="C27" s="83" t="inlineStr">
        <is>
          <t>Adulto Inativo / Propenso a Obesidade</t>
        </is>
      </c>
      <c r="D27" s="84" t="n">
        <v>1.1</v>
      </c>
      <c r="E27" s="85" t="inlineStr">
        <is>
          <t>Fator conservador para pets sedentários ou de raças propensas</t>
        </is>
      </c>
    </row>
    <row r="28">
      <c r="A28" s="86" t="inlineStr">
        <is>
          <t>Cão: Perda de Peso</t>
        </is>
      </c>
      <c r="B28" s="86" t="inlineStr">
        <is>
          <t>Cão</t>
        </is>
      </c>
      <c r="C28" s="86" t="inlineStr">
        <is>
          <t>Programa de Perda de Peso</t>
        </is>
      </c>
      <c r="D28" s="87" t="n">
        <v>1</v>
      </c>
      <c r="E28" s="88" t="inlineStr">
        <is>
          <t>Calculado com base no RER do Peso Ideal alvo</t>
        </is>
      </c>
    </row>
    <row r="29">
      <c r="A29" s="83" t="inlineStr">
        <is>
          <t>Cão: Gestação</t>
        </is>
      </c>
      <c r="B29" s="83" t="inlineStr">
        <is>
          <t>Cão</t>
        </is>
      </c>
      <c r="C29" s="83" t="inlineStr">
        <is>
          <t>Fêmea em Gestação (últimos 21 dias)</t>
        </is>
      </c>
      <c r="D29" s="84" t="n">
        <v>3</v>
      </c>
      <c r="E29" s="85" t="inlineStr">
        <is>
          <t>Aumento calórico apenas na fase final de gestação fetal</t>
        </is>
      </c>
    </row>
    <row r="30">
      <c r="A30" s="86" t="inlineStr">
        <is>
          <t>Cão: Lactação</t>
        </is>
      </c>
      <c r="B30" s="86" t="inlineStr">
        <is>
          <t>Cão</t>
        </is>
      </c>
      <c r="C30" s="86" t="inlineStr">
        <is>
          <t>Fêmea em Lactação (Média)</t>
        </is>
      </c>
      <c r="D30" s="87" t="n">
        <v>4.5</v>
      </c>
      <c r="E30" s="88" t="inlineStr">
        <is>
          <t>Pode variar de 3.0 a &gt;6.0 conforme o número de filhotes</t>
        </is>
      </c>
    </row>
    <row r="31">
      <c r="A31" s="83" t="inlineStr">
        <is>
          <t>Cão: Trabalho Ativo</t>
        </is>
      </c>
      <c r="B31" s="83" t="inlineStr">
        <is>
          <t>Cão</t>
        </is>
      </c>
      <c r="C31" s="83" t="inlineStr">
        <is>
          <t>Cão de Trabalho / Atleta</t>
        </is>
      </c>
      <c r="D31" s="84" t="n">
        <v>3.5</v>
      </c>
      <c r="E31" s="85" t="inlineStr">
        <is>
          <t>Variável de 1.6 (trabalho leve) a &gt;11.0 (trabalho extremo/trenó)</t>
        </is>
      </c>
    </row>
    <row r="32">
      <c r="A32" s="86" t="inlineStr">
        <is>
          <t>Gato: Filhote/Kitten</t>
        </is>
      </c>
      <c r="B32" s="86" t="inlineStr">
        <is>
          <t>Gato</t>
        </is>
      </c>
      <c r="C32" s="86" t="inlineStr">
        <is>
          <t>Filhote / Kitten em Crescimento</t>
        </is>
      </c>
      <c r="D32" s="87" t="n">
        <v>2.5</v>
      </c>
      <c r="E32" s="88" t="inlineStr">
        <is>
          <t>Necessidades calóricas elevadas até 12 meses de idade</t>
        </is>
      </c>
    </row>
    <row r="33">
      <c r="A33" s="83" t="inlineStr">
        <is>
          <t>Gato: Adulto Castrado</t>
        </is>
      </c>
      <c r="B33" s="83" t="inlineStr">
        <is>
          <t>Gato</t>
        </is>
      </c>
      <c r="C33" s="83" t="inlineStr">
        <is>
          <t>Adulto Castrado</t>
        </is>
      </c>
      <c r="D33" s="84" t="n">
        <v>1.3</v>
      </c>
      <c r="E33" s="85" t="inlineStr">
        <is>
          <t>Castração reduz o gasto energético; monitoramento rigoroso necessário</t>
        </is>
      </c>
    </row>
    <row r="34">
      <c r="A34" s="86" t="inlineStr">
        <is>
          <t>Gato: Adulto Inteiro</t>
        </is>
      </c>
      <c r="B34" s="86" t="inlineStr">
        <is>
          <t>Gato</t>
        </is>
      </c>
      <c r="C34" s="86" t="inlineStr">
        <is>
          <t>Adulto Inteiro</t>
        </is>
      </c>
      <c r="D34" s="87" t="n">
        <v>1.5</v>
      </c>
      <c r="E34" s="88" t="inlineStr">
        <is>
          <t>Fator metabólico padrão para felinos intactos</t>
        </is>
      </c>
    </row>
    <row r="35">
      <c r="A35" s="83" t="inlineStr">
        <is>
          <t>Gato: Inativo/Obeso</t>
        </is>
      </c>
      <c r="B35" s="83" t="inlineStr">
        <is>
          <t>Gato</t>
        </is>
      </c>
      <c r="C35" s="83" t="inlineStr">
        <is>
          <t>Adulto Inativo / Propenso a Obesidade</t>
        </is>
      </c>
      <c r="D35" s="84" t="n">
        <v>1</v>
      </c>
      <c r="E35" s="85" t="inlineStr">
        <is>
          <t>Fator conservador para gatos indoor e de baixa atividade</t>
        </is>
      </c>
    </row>
    <row r="36">
      <c r="A36" s="86" t="inlineStr">
        <is>
          <t>Gato: Perda de Peso</t>
        </is>
      </c>
      <c r="B36" s="86" t="inlineStr">
        <is>
          <t>Gato</t>
        </is>
      </c>
      <c r="C36" s="86" t="inlineStr">
        <is>
          <t>Programa de Perda de Peso</t>
        </is>
      </c>
      <c r="D36" s="87" t="n">
        <v>0.8</v>
      </c>
      <c r="E36" s="88" t="inlineStr">
        <is>
          <t>Restrição calórica segura para induzir perda de peso progressiva</t>
        </is>
      </c>
    </row>
    <row r="37">
      <c r="A37" s="83" t="inlineStr">
        <is>
          <t>Gato: Gestação</t>
        </is>
      </c>
      <c r="B37" s="83" t="inlineStr">
        <is>
          <t>Gato</t>
        </is>
      </c>
      <c r="C37" s="83" t="inlineStr">
        <is>
          <t>Fêmea em Gestação</t>
        </is>
      </c>
      <c r="D37" s="84" t="n">
        <v>1.8</v>
      </c>
      <c r="E37" s="85" t="inlineStr">
        <is>
          <t>Diferente de cadelas, gatas ganham peso linearmente na gestação</t>
        </is>
      </c>
    </row>
    <row r="38">
      <c r="A38" s="86" t="inlineStr">
        <is>
          <t>Gato: Lactação</t>
        </is>
      </c>
      <c r="B38" s="86" t="inlineStr">
        <is>
          <t>Gato</t>
        </is>
      </c>
      <c r="C38" s="86" t="inlineStr">
        <is>
          <t>Fêmea em Lactação (Média)</t>
        </is>
      </c>
      <c r="D38" s="87" t="n">
        <v>4</v>
      </c>
      <c r="E38" s="88" t="inlineStr">
        <is>
          <t>Altamente exigente; livre acesso ao alimento é frequentemente indicado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2026-08-23T00:42:57Z</dcterms:created>
  <dcterms:modified xmlns:dcterms="http://purl.org/dc/terms/" xmlns:xsi="http://www.w3.org/2001/XMLSchema-instance" xsi:type="dcterms:W3CDTF">2026-08-23T01:22:51Z</dcterms:modified>
</cp:coreProperties>
</file>